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chrisa/Desktop/"/>
    </mc:Choice>
  </mc:AlternateContent>
  <xr:revisionPtr revIDLastSave="0" documentId="8_{AE916FF0-750B-6145-9EB1-5A8F22C97EFF}" xr6:coauthVersionLast="45" xr6:coauthVersionMax="45" xr10:uidLastSave="{00000000-0000-0000-0000-000000000000}"/>
  <bookViews>
    <workbookView xWindow="0" yWindow="460" windowWidth="25600" windowHeight="1428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1" l="1"/>
  <c r="J28" i="1"/>
  <c r="G25" i="1"/>
  <c r="J25" i="1"/>
  <c r="J15" i="1"/>
  <c r="J16" i="1"/>
  <c r="J17" i="1"/>
  <c r="J18" i="1"/>
  <c r="J19" i="1"/>
  <c r="J20" i="1"/>
  <c r="J21" i="1"/>
  <c r="J22" i="1"/>
  <c r="J23" i="1"/>
  <c r="J24" i="1"/>
  <c r="F25" i="1"/>
  <c r="J14" i="1"/>
  <c r="J33" i="1" l="1"/>
  <c r="J38" i="1" s="1"/>
  <c r="J7" i="1"/>
  <c r="G8" i="1"/>
  <c r="J8" i="1" s="1"/>
  <c r="J10" i="1"/>
  <c r="G9" i="1"/>
  <c r="G12" i="1" s="1"/>
  <c r="H12" i="1"/>
  <c r="F12" i="1"/>
  <c r="H36" i="1"/>
  <c r="G36" i="1"/>
  <c r="F36" i="1"/>
  <c r="J12" i="1" l="1"/>
  <c r="J36" i="1"/>
</calcChain>
</file>

<file path=xl/sharedStrings.xml><?xml version="1.0" encoding="utf-8"?>
<sst xmlns="http://schemas.openxmlformats.org/spreadsheetml/2006/main" count="85" uniqueCount="71">
  <si>
    <t>Parent Donations</t>
  </si>
  <si>
    <t>Item</t>
  </si>
  <si>
    <t>Approval Date</t>
  </si>
  <si>
    <t>Expiry Date</t>
  </si>
  <si>
    <t>Approval Amount</t>
  </si>
  <si>
    <t>Payments</t>
  </si>
  <si>
    <t>Cheque #</t>
  </si>
  <si>
    <t>Payment Date</t>
  </si>
  <si>
    <t>Outstanding Amount</t>
  </si>
  <si>
    <t>Applicant</t>
  </si>
  <si>
    <t>Status</t>
  </si>
  <si>
    <t>n/a</t>
  </si>
  <si>
    <t>Uniform Shop Profits</t>
  </si>
  <si>
    <t>Total Outstanding from Donations</t>
  </si>
  <si>
    <t>Total Outstanding from Shop Profits</t>
  </si>
  <si>
    <t>Remaining Funding Commitments</t>
  </si>
  <si>
    <t>Kapahaka Piupiu (Uniform)</t>
  </si>
  <si>
    <t>Evolocity Electric Bikes Cross Curricular Approach</t>
  </si>
  <si>
    <t>2019-05</t>
  </si>
  <si>
    <t>2019-06</t>
  </si>
  <si>
    <t>2019-12</t>
  </si>
  <si>
    <t>2019-15</t>
  </si>
  <si>
    <t>Water Safety Programme 2019 (Pool Running Costs)</t>
  </si>
  <si>
    <t>Total 2019</t>
  </si>
  <si>
    <t>P. Maher</t>
  </si>
  <si>
    <t>S. Manners</t>
  </si>
  <si>
    <t>M. White</t>
  </si>
  <si>
    <t>J. Creighton</t>
  </si>
  <si>
    <t>Deck/Landscape Project '19</t>
  </si>
  <si>
    <t>in use</t>
  </si>
  <si>
    <t>9/05/2019 &amp; 1/08/2019</t>
  </si>
  <si>
    <t>2019-18</t>
  </si>
  <si>
    <t>Divisional Flags</t>
  </si>
  <si>
    <t>9/05/2019 &amp; 1/08/2019 &amp; 25/11/2019</t>
  </si>
  <si>
    <t>S. Higginson, D. Bond, C, Risbridger</t>
  </si>
  <si>
    <t>20/07/2019, 20/08/2019, 20/10/19, 20/12/19</t>
  </si>
  <si>
    <t>20/07/2019, 20/10/19, 20/12/19, 20/1/20</t>
  </si>
  <si>
    <t>2020 Graduation</t>
  </si>
  <si>
    <t>CLOSED</t>
  </si>
  <si>
    <t>ClOSED</t>
  </si>
  <si>
    <t>BHS PTA - Outstanding Projects - Status Report @ 27/07/2020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</si>
  <si>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</si>
  <si>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</si>
  <si>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</si>
  <si>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</si>
  <si>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</si>
  <si>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</si>
  <si>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</si>
  <si>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</si>
  <si>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</si>
  <si>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</si>
  <si>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</si>
  <si>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CCTV Security Cameras 2020</t>
  </si>
  <si>
    <t>Video Equipment  for Year 11 Science Course</t>
  </si>
  <si>
    <t>Year 13 Building and Construction 2020 Project</t>
  </si>
  <si>
    <t>15 x Cycle Tops</t>
  </si>
  <si>
    <t>Clothes Racks for Drama and School Productions</t>
  </si>
  <si>
    <t>BHS Drink Bottles</t>
  </si>
  <si>
    <t>Year 9 Activity Day</t>
  </si>
  <si>
    <t>Pool Running Costs for Water Safety 2020</t>
  </si>
  <si>
    <t>Vex Robotics Miscellanous Parts 2020</t>
  </si>
  <si>
    <t>W. Lauder</t>
  </si>
  <si>
    <t>K. Dunn</t>
  </si>
  <si>
    <t>T. Taylor</t>
  </si>
  <si>
    <t>R. Stevenson</t>
  </si>
  <si>
    <t>Resources for Priority Learners  (a. Phonics Manuals, b. Dyslexia Portfolio, c. Numicon Resource Pack, d. Skills for Living - Guidelines)</t>
  </si>
  <si>
    <t>V. Morris-Williamson, K. Oliver</t>
  </si>
  <si>
    <t>D. Findlay</t>
  </si>
  <si>
    <t>C. Phillips</t>
  </si>
  <si>
    <t>BHS Branded Touch Singlets x 20</t>
  </si>
  <si>
    <t>B. Christeller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</si>
</sst>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d/mm/yyyy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 wrapText="1"/>
    </xf>
    <xf numFmtId="166" fontId="5" fillId="2" borderId="0" xfId="1" applyNumberFormat="1" applyFont="1" applyFill="1" applyAlignment="1">
      <alignment horizontal="left" vertical="top" wrapText="1"/>
    </xf>
    <xf numFmtId="0" fontId="5" fillId="2" borderId="0" xfId="1" applyNumberFormat="1" applyFont="1" applyFill="1" applyAlignment="1">
      <alignment vertical="top" wrapText="1"/>
    </xf>
    <xf numFmtId="164" fontId="5" fillId="2" borderId="0" xfId="1" applyNumberFormat="1" applyFont="1" applyFill="1" applyAlignment="1">
      <alignment vertical="top"/>
    </xf>
    <xf numFmtId="1" fontId="5" fillId="2" borderId="0" xfId="1" applyNumberFormat="1" applyFont="1" applyFill="1" applyAlignment="1">
      <alignment horizontal="left" vertical="top" wrapText="1"/>
    </xf>
    <xf numFmtId="0" fontId="5" fillId="2" borderId="0" xfId="0" applyFont="1" applyFill="1" applyAlignment="1">
      <alignment vertical="top"/>
    </xf>
    <xf numFmtId="0" fontId="5" fillId="2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wrapText="1"/>
    </xf>
    <xf numFmtId="166" fontId="0" fillId="0" borderId="0" xfId="1" applyNumberFormat="1" applyFont="1" applyAlignment="1">
      <alignment horizontal="left"/>
    </xf>
    <xf numFmtId="164" fontId="0" fillId="0" borderId="0" xfId="1" applyNumberFormat="1" applyFont="1"/>
    <xf numFmtId="166" fontId="0" fillId="0" borderId="0" xfId="1" applyNumberFormat="1" applyFont="1" applyAlignment="1">
      <alignment horizontal="left" wrapText="1"/>
    </xf>
    <xf numFmtId="0" fontId="0" fillId="3" borderId="0" xfId="0" applyNumberFormat="1" applyFill="1"/>
    <xf numFmtId="1" fontId="0" fillId="0" borderId="0" xfId="1" applyNumberFormat="1" applyFont="1" applyAlignment="1">
      <alignment horizontal="center" wrapText="1"/>
    </xf>
    <xf numFmtId="0" fontId="0" fillId="0" borderId="0" xfId="0" applyNumberFormat="1" applyFill="1"/>
    <xf numFmtId="0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 applyFill="1" applyAlignment="1">
      <alignment horizontal="center" vertical="center" textRotation="90"/>
    </xf>
    <xf numFmtId="0" fontId="0" fillId="0" borderId="0" xfId="0" applyFill="1" applyAlignment="1">
      <alignment wrapText="1"/>
    </xf>
    <xf numFmtId="166" fontId="0" fillId="0" borderId="0" xfId="1" applyNumberFormat="1" applyFont="1" applyFill="1" applyAlignment="1">
      <alignment horizontal="left"/>
    </xf>
    <xf numFmtId="0" fontId="0" fillId="0" borderId="0" xfId="0" applyFill="1"/>
    <xf numFmtId="44" fontId="0" fillId="0" borderId="0" xfId="0" applyNumberFormat="1"/>
    <xf numFmtId="164" fontId="5" fillId="0" borderId="0" xfId="1" applyNumberFormat="1" applyFont="1" applyFill="1" applyBorder="1"/>
    <xf numFmtId="0" fontId="0" fillId="0" borderId="0" xfId="0" applyFont="1" applyFill="1" applyAlignment="1">
      <alignment wrapText="1"/>
    </xf>
    <xf numFmtId="164" fontId="6" fillId="0" borderId="0" xfId="1" applyNumberFormat="1" applyFont="1" applyFill="1" applyBorder="1"/>
    <xf numFmtId="0" fontId="0" fillId="0" borderId="0" xfId="0" applyFont="1" applyFill="1" applyAlignment="1">
      <alignment vertical="top" wrapText="1"/>
    </xf>
    <xf numFmtId="164" fontId="6" fillId="0" borderId="0" xfId="1" applyNumberFormat="1" applyFont="1" applyFill="1" applyBorder="1" applyAlignment="1">
      <alignment vertical="top"/>
    </xf>
    <xf numFmtId="164" fontId="6" fillId="0" borderId="0" xfId="1" applyNumberFormat="1" applyFont="1" applyFill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164" fontId="3" fillId="0" borderId="0" xfId="1" applyNumberFormat="1" applyFont="1" applyFill="1"/>
    <xf numFmtId="164" fontId="3" fillId="0" borderId="0" xfId="1" applyNumberFormat="1" applyFont="1" applyFill="1" applyAlignment="1">
      <alignment wrapText="1"/>
    </xf>
    <xf numFmtId="166" fontId="3" fillId="0" borderId="0" xfId="1" applyNumberFormat="1" applyFont="1" applyFill="1" applyAlignment="1">
      <alignment horizontal="left" wrapText="1"/>
    </xf>
    <xf numFmtId="0" fontId="3" fillId="0" borderId="0" xfId="0" applyNumberFormat="1" applyFont="1" applyFill="1"/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top" wrapText="1"/>
    </xf>
    <xf numFmtId="166" fontId="5" fillId="3" borderId="0" xfId="1" applyNumberFormat="1" applyFont="1" applyFill="1" applyAlignment="1">
      <alignment horizontal="left" vertical="top" wrapText="1"/>
    </xf>
    <xf numFmtId="0" fontId="5" fillId="3" borderId="0" xfId="1" applyNumberFormat="1" applyFont="1" applyFill="1" applyAlignment="1">
      <alignment vertical="top" wrapText="1"/>
    </xf>
    <xf numFmtId="164" fontId="5" fillId="3" borderId="0" xfId="1" applyNumberFormat="1" applyFont="1" applyFill="1" applyAlignment="1">
      <alignment vertical="top"/>
    </xf>
    <xf numFmtId="1" fontId="5" fillId="3" borderId="0" xfId="1" applyNumberFormat="1" applyFont="1" applyFill="1" applyAlignment="1">
      <alignment horizontal="left" vertical="top" wrapText="1"/>
    </xf>
    <xf numFmtId="0" fontId="5" fillId="3" borderId="0" xfId="0" applyFont="1" applyFill="1" applyAlignment="1">
      <alignment vertical="top"/>
    </xf>
    <xf numFmtId="0" fontId="5" fillId="3" borderId="0" xfId="0" applyNumberFormat="1" applyFont="1" applyFill="1" applyAlignment="1">
      <alignment vertical="top"/>
    </xf>
    <xf numFmtId="0" fontId="0" fillId="0" borderId="0" xfId="0" applyNumberFormat="1" applyAlignment="1">
      <alignment wrapText="1"/>
    </xf>
    <xf numFmtId="1" fontId="0" fillId="0" borderId="0" xfId="1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166" fontId="3" fillId="0" borderId="0" xfId="1" applyNumberFormat="1" applyFont="1" applyFill="1" applyAlignment="1">
      <alignment horizontal="left"/>
    </xf>
    <xf numFmtId="0" fontId="3" fillId="0" borderId="0" xfId="0" applyNumberFormat="1" applyFont="1"/>
    <xf numFmtId="0" fontId="3" fillId="0" borderId="0" xfId="0" applyFont="1" applyFill="1" applyAlignment="1">
      <alignment vertical="top" wrapText="1"/>
    </xf>
    <xf numFmtId="165" fontId="3" fillId="0" borderId="0" xfId="0" applyNumberFormat="1" applyFont="1"/>
    <xf numFmtId="165" fontId="3" fillId="0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/>
    <xf numFmtId="164" fontId="5" fillId="4" borderId="0" xfId="1" applyNumberFormat="1" applyFont="1" applyFill="1"/>
    <xf numFmtId="1" fontId="5" fillId="4" borderId="0" xfId="1" applyNumberFormat="1" applyFont="1" applyFill="1" applyAlignment="1">
      <alignment horizontal="center" wrapText="1"/>
    </xf>
    <xf numFmtId="166" fontId="5" fillId="4" borderId="0" xfId="1" applyNumberFormat="1" applyFont="1" applyFill="1" applyAlignment="1">
      <alignment horizontal="left" wrapText="1"/>
    </xf>
    <xf numFmtId="0" fontId="5" fillId="4" borderId="0" xfId="0" applyNumberFormat="1" applyFont="1" applyFill="1"/>
    <xf numFmtId="166" fontId="0" fillId="0" borderId="0" xfId="1" applyNumberFormat="1" applyFont="1" applyFill="1" applyAlignment="1">
      <alignment horizontal="right" vertical="top" wrapText="1"/>
    </xf>
    <xf numFmtId="166" fontId="2" fillId="0" borderId="0" xfId="1" applyNumberFormat="1" applyFont="1" applyFill="1" applyAlignment="1">
      <alignment horizontal="left" vertical="top"/>
    </xf>
    <xf numFmtId="0" fontId="0" fillId="0" borderId="0" xfId="0" applyNumberFormat="1" applyFont="1" applyAlignment="1">
      <alignment vertical="top"/>
    </xf>
    <xf numFmtId="0" fontId="5" fillId="3" borderId="0" xfId="0" applyFont="1" applyFill="1" applyAlignment="1">
      <alignment horizontal="center" vertical="center" textRotation="90"/>
    </xf>
    <xf numFmtId="43" fontId="3" fillId="0" borderId="0" xfId="0" applyNumberFormat="1" applyFont="1" applyFill="1"/>
    <xf numFmtId="0" fontId="3" fillId="3" borderId="0" xfId="0" applyFont="1" applyFill="1" applyAlignment="1">
      <alignment wrapText="1"/>
    </xf>
    <xf numFmtId="166" fontId="0" fillId="3" borderId="0" xfId="1" applyNumberFormat="1" applyFont="1" applyFill="1" applyAlignment="1">
      <alignment horizontal="left"/>
    </xf>
    <xf numFmtId="164" fontId="5" fillId="3" borderId="1" xfId="1" applyNumberFormat="1" applyFont="1" applyFill="1" applyBorder="1"/>
    <xf numFmtId="0" fontId="0" fillId="3" borderId="0" xfId="0" applyFill="1" applyAlignment="1">
      <alignment wrapText="1"/>
    </xf>
    <xf numFmtId="0" fontId="5" fillId="4" borderId="0" xfId="0" applyFont="1" applyFill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  <xf numFmtId="0" fontId="5" fillId="4" borderId="0" xfId="0" applyFont="1" applyFill="1" applyAlignment="1">
      <alignment wrapText="1"/>
    </xf>
    <xf numFmtId="166" fontId="3" fillId="4" borderId="0" xfId="1" applyNumberFormat="1" applyFont="1" applyFill="1" applyAlignment="1">
      <alignment horizontal="left"/>
    </xf>
    <xf numFmtId="164" fontId="5" fillId="4" borderId="0" xfId="1" applyNumberFormat="1" applyFont="1" applyFill="1" applyBorder="1"/>
    <xf numFmtId="0" fontId="3" fillId="4" borderId="0" xfId="0" applyFont="1" applyFill="1" applyAlignment="1">
      <alignment wrapText="1"/>
    </xf>
    <xf numFmtId="0" fontId="3" fillId="4" borderId="0" xfId="0" applyNumberFormat="1" applyFont="1" applyFill="1"/>
    <xf numFmtId="0" fontId="3" fillId="0" borderId="0" xfId="0" applyFont="1" applyFill="1" applyAlignment="1">
      <alignment horizontal="center" vertical="center" textRotation="90"/>
    </xf>
    <xf numFmtId="164" fontId="3" fillId="0" borderId="0" xfId="1" applyNumberFormat="1" applyFont="1" applyFill="1" applyBorder="1"/>
    <xf numFmtId="0" fontId="0" fillId="0" borderId="3" xfId="0" applyFont="1" applyFill="1" applyBorder="1" applyAlignment="1">
      <alignment vertical="top" wrapText="1"/>
    </xf>
    <xf numFmtId="166" fontId="2" fillId="0" borderId="3" xfId="1" applyNumberFormat="1" applyFont="1" applyFill="1" applyBorder="1" applyAlignment="1">
      <alignment horizontal="left" vertical="top"/>
    </xf>
    <xf numFmtId="164" fontId="6" fillId="0" borderId="3" xfId="1" applyNumberFormat="1" applyFont="1" applyFill="1" applyBorder="1" applyAlignment="1">
      <alignment vertical="top"/>
    </xf>
    <xf numFmtId="164" fontId="3" fillId="0" borderId="3" xfId="1" applyNumberFormat="1" applyFont="1" applyFill="1" applyBorder="1"/>
    <xf numFmtId="164" fontId="2" fillId="0" borderId="3" xfId="1" applyNumberFormat="1" applyFont="1" applyFill="1" applyBorder="1"/>
    <xf numFmtId="0" fontId="3" fillId="4" borderId="0" xfId="0" applyFont="1" applyFill="1" applyAlignment="1"/>
    <xf numFmtId="1" fontId="0" fillId="4" borderId="0" xfId="1" applyNumberFormat="1" applyFont="1" applyFill="1" applyAlignment="1">
      <alignment horizontal="center" wrapText="1"/>
    </xf>
    <xf numFmtId="166" fontId="0" fillId="4" borderId="0" xfId="1" applyNumberFormat="1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0" fillId="4" borderId="0" xfId="0" applyNumberFormat="1" applyFill="1"/>
    <xf numFmtId="164" fontId="5" fillId="4" borderId="2" xfId="1" applyNumberFormat="1" applyFont="1" applyFill="1" applyBorder="1"/>
    <xf numFmtId="0" fontId="0" fillId="0" borderId="6" xfId="0" applyNumberFormat="1" applyFont="1" applyFill="1" applyBorder="1"/>
    <xf numFmtId="14" fontId="0" fillId="0" borderId="3" xfId="0" applyNumberFormat="1" applyFont="1" applyFill="1" applyBorder="1" applyAlignment="1">
      <alignment vertical="top" wrapText="1"/>
    </xf>
    <xf numFmtId="164" fontId="1" fillId="0" borderId="3" xfId="1" applyNumberFormat="1" applyFont="1" applyFill="1" applyBorder="1"/>
    <xf numFmtId="166" fontId="2" fillId="0" borderId="3" xfId="1" applyNumberFormat="1" applyFont="1" applyFill="1" applyBorder="1" applyAlignment="1">
      <alignment horizontal="left" vertical="top" wrapText="1"/>
    </xf>
    <xf numFmtId="14" fontId="0" fillId="0" borderId="3" xfId="0" applyNumberFormat="1" applyFont="1" applyFill="1" applyBorder="1" applyAlignment="1">
      <alignment vertical="center" wrapText="1"/>
    </xf>
    <xf numFmtId="164" fontId="1" fillId="0" borderId="3" xfId="1" applyNumberFormat="1" applyFont="1" applyFill="1" applyBorder="1" applyAlignment="1">
      <alignment vertical="top"/>
    </xf>
    <xf numFmtId="14" fontId="0" fillId="0" borderId="3" xfId="0" applyNumberFormat="1" applyFont="1" applyFill="1" applyBorder="1" applyAlignment="1">
      <alignment horizontal="right" vertical="top" wrapText="1"/>
    </xf>
    <xf numFmtId="44" fontId="3" fillId="0" borderId="0" xfId="0" applyNumberFormat="1" applyFont="1" applyFill="1"/>
    <xf numFmtId="166" fontId="2" fillId="0" borderId="4" xfId="1" applyNumberFormat="1" applyFont="1" applyFill="1" applyBorder="1" applyAlignment="1">
      <alignment horizontal="left" vertical="top"/>
    </xf>
    <xf numFmtId="164" fontId="1" fillId="0" borderId="4" xfId="1" applyNumberFormat="1" applyFont="1" applyFill="1" applyBorder="1" applyAlignment="1">
      <alignment vertical="top"/>
    </xf>
    <xf numFmtId="164" fontId="3" fillId="0" borderId="4" xfId="1" applyNumberFormat="1" applyFont="1" applyFill="1" applyBorder="1"/>
    <xf numFmtId="0" fontId="0" fillId="0" borderId="11" xfId="0" applyNumberFormat="1" applyFont="1" applyFill="1" applyBorder="1"/>
    <xf numFmtId="166" fontId="0" fillId="0" borderId="3" xfId="1" applyNumberFormat="1" applyFont="1" applyFill="1" applyBorder="1" applyAlignment="1">
      <alignment horizontal="right" vertical="top" wrapText="1"/>
    </xf>
    <xf numFmtId="166" fontId="0" fillId="0" borderId="0" xfId="1" applyNumberFormat="1" applyFont="1" applyFill="1" applyAlignment="1">
      <alignment horizontal="right" wrapText="1"/>
    </xf>
    <xf numFmtId="164" fontId="6" fillId="0" borderId="0" xfId="1" applyNumberFormat="1" applyFont="1" applyFill="1" applyBorder="1" applyAlignment="1"/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2" fillId="0" borderId="3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3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wrapText="1"/>
    </xf>
    <xf numFmtId="166" fontId="3" fillId="0" borderId="0" xfId="1" applyNumberFormat="1" applyFont="1" applyFill="1" applyBorder="1" applyAlignment="1">
      <alignment horizontal="left"/>
    </xf>
    <xf numFmtId="0" fontId="3" fillId="7" borderId="8" xfId="0" applyFont="1" applyFill="1" applyBorder="1" applyAlignment="1">
      <alignment vertical="top" wrapText="1"/>
    </xf>
    <xf numFmtId="0" fontId="3" fillId="7" borderId="8" xfId="0" applyFont="1" applyFill="1" applyBorder="1" applyAlignment="1">
      <alignment wrapText="1"/>
    </xf>
    <xf numFmtId="166" fontId="3" fillId="7" borderId="8" xfId="1" applyNumberFormat="1" applyFont="1" applyFill="1" applyBorder="1" applyAlignment="1">
      <alignment horizontal="left"/>
    </xf>
    <xf numFmtId="164" fontId="3" fillId="7" borderId="8" xfId="1" applyNumberFormat="1" applyFont="1" applyFill="1" applyBorder="1"/>
    <xf numFmtId="164" fontId="3" fillId="7" borderId="9" xfId="1" applyNumberFormat="1" applyFont="1" applyFill="1" applyBorder="1"/>
    <xf numFmtId="164" fontId="2" fillId="0" borderId="0" xfId="1" applyNumberFormat="1" applyFont="1" applyFill="1" applyBorder="1"/>
    <xf numFmtId="0" fontId="8" fillId="0" borderId="0" xfId="0" applyFont="1"/>
    <xf numFmtId="0" fontId="0" fillId="0" borderId="15" xfId="0" applyFont="1" applyFill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166" fontId="2" fillId="0" borderId="15" xfId="1" applyNumberFormat="1" applyFont="1" applyFill="1" applyBorder="1" applyAlignment="1">
      <alignment horizontal="left" vertical="top" wrapText="1"/>
    </xf>
    <xf numFmtId="164" fontId="6" fillId="0" borderId="15" xfId="1" applyNumberFormat="1" applyFont="1" applyFill="1" applyBorder="1" applyAlignment="1">
      <alignment vertical="top"/>
    </xf>
    <xf numFmtId="164" fontId="1" fillId="0" borderId="15" xfId="1" applyNumberFormat="1" applyFont="1" applyFill="1" applyBorder="1" applyAlignment="1">
      <alignment vertical="top"/>
    </xf>
    <xf numFmtId="164" fontId="2" fillId="0" borderId="16" xfId="1" applyNumberFormat="1" applyFont="1" applyFill="1" applyBorder="1"/>
    <xf numFmtId="14" fontId="0" fillId="0" borderId="15" xfId="0" applyNumberFormat="1" applyFont="1" applyFill="1" applyBorder="1" applyAlignment="1">
      <alignment vertical="center" wrapText="1"/>
    </xf>
    <xf numFmtId="164" fontId="2" fillId="0" borderId="15" xfId="1" applyNumberFormat="1" applyFont="1" applyFill="1" applyBorder="1"/>
    <xf numFmtId="0" fontId="0" fillId="0" borderId="17" xfId="0" applyFont="1" applyFill="1" applyBorder="1" applyAlignment="1">
      <alignment vertical="top" wrapText="1"/>
    </xf>
    <xf numFmtId="0" fontId="0" fillId="0" borderId="18" xfId="0" applyNumberFormat="1" applyFont="1" applyFill="1" applyBorder="1"/>
    <xf numFmtId="0" fontId="3" fillId="6" borderId="21" xfId="0" applyFont="1" applyFill="1" applyBorder="1" applyAlignment="1">
      <alignment vertical="top" wrapText="1"/>
    </xf>
    <xf numFmtId="0" fontId="3" fillId="6" borderId="21" xfId="0" applyFont="1" applyFill="1" applyBorder="1" applyAlignment="1">
      <alignment wrapText="1"/>
    </xf>
    <xf numFmtId="166" fontId="3" fillId="6" borderId="21" xfId="1" applyNumberFormat="1" applyFont="1" applyFill="1" applyBorder="1" applyAlignment="1">
      <alignment horizontal="left"/>
    </xf>
    <xf numFmtId="164" fontId="3" fillId="6" borderId="21" xfId="1" applyNumberFormat="1" applyFont="1" applyFill="1" applyBorder="1"/>
    <xf numFmtId="164" fontId="3" fillId="6" borderId="22" xfId="1" applyNumberFormat="1" applyFont="1" applyFill="1" applyBorder="1"/>
    <xf numFmtId="0" fontId="9" fillId="0" borderId="10" xfId="0" applyFont="1" applyFill="1" applyBorder="1" applyAlignment="1">
      <alignment vertical="top" wrapText="1"/>
    </xf>
    <xf numFmtId="0" fontId="3" fillId="0" borderId="0" xfId="0" applyFont="1" applyFill="1" applyBorder="1"/>
    <xf numFmtId="44" fontId="3" fillId="0" borderId="0" xfId="0" applyNumberFormat="1" applyFont="1" applyFill="1" applyBorder="1"/>
    <xf numFmtId="0" fontId="5" fillId="4" borderId="0" xfId="0" applyFont="1" applyFill="1" applyAlignment="1">
      <alignment horizontal="left" wrapText="1"/>
    </xf>
    <xf numFmtId="0" fontId="5" fillId="3" borderId="0" xfId="0" applyFont="1" applyFill="1" applyAlignment="1">
      <alignment horizontal="center" vertical="center" textRotation="90"/>
    </xf>
    <xf numFmtId="0" fontId="4" fillId="5" borderId="0" xfId="0" applyFont="1" applyFill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textRotation="90"/>
    </xf>
    <xf numFmtId="0" fontId="5" fillId="7" borderId="12" xfId="0" applyFont="1" applyFill="1" applyBorder="1" applyAlignment="1">
      <alignment horizontal="center" vertical="center" textRotation="90"/>
    </xf>
    <xf numFmtId="0" fontId="5" fillId="7" borderId="7" xfId="0" applyFont="1" applyFill="1" applyBorder="1" applyAlignment="1">
      <alignment horizontal="center" vertical="center" textRotation="90"/>
    </xf>
    <xf numFmtId="0" fontId="4" fillId="4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6" borderId="14" xfId="0" applyFont="1" applyFill="1" applyBorder="1" applyAlignment="1">
      <alignment horizontal="center" vertical="center" textRotation="90"/>
    </xf>
    <xf numFmtId="0" fontId="5" fillId="6" borderId="19" xfId="0" applyFont="1" applyFill="1" applyBorder="1" applyAlignment="1">
      <alignment horizontal="center" vertical="center" textRotation="90"/>
    </xf>
    <xf numFmtId="0" fontId="5" fillId="6" borderId="20" xfId="0" applyFont="1" applyFill="1" applyBorder="1" applyAlignment="1">
      <alignment horizontal="center" vertical="center" textRotation="90"/>
    </xf>
  </cellXfs>
  <cellStyles count="3">
    <cellStyle name="Currency" xfId="1" builtinId="4"/>
    <cellStyle name="Normal" xfId="0" builtinId="0"/>
    <cellStyle name="Normal 2" xfId="2" xr:uid="{8F7DC6A0-4ABA-48CB-9587-69623E4A9816}"/>
  </cellStyles>
  <dxfs count="0"/>
  <tableStyles count="0" defaultTableStyle="TableStyleMedium9" defaultPivotStyle="PivotStyleMedium7"/>
  <colors>
    <mruColors>
      <color rgb="FFFFFE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zoomScale="110" zoomScaleNormal="110" workbookViewId="0">
      <pane xSplit="1" ySplit="5" topLeftCell="B6" activePane="bottomRight" state="frozen"/>
      <selection pane="topRight" activeCell="B1" sqref="B1"/>
      <selection pane="bottomLeft" activeCell="A100" sqref="A100"/>
      <selection pane="bottomRight" activeCell="F28" sqref="F28"/>
    </sheetView>
  </sheetViews>
  <sheetFormatPr baseColWidth="10" defaultColWidth="8.83203125" defaultRowHeight="16" x14ac:dyDescent="0.2"/>
  <cols>
    <col min="1" max="1" width="4.1640625" style="25" customWidth="1"/>
    <col min="2" max="2" width="8.6640625" style="25" customWidth="1"/>
    <col min="3" max="3" width="22.6640625" style="17" customWidth="1"/>
    <col min="4" max="4" width="12.1640625" style="18" bestFit="1" customWidth="1"/>
    <col min="5" max="5" width="11" style="18" bestFit="1" customWidth="1"/>
    <col min="6" max="6" width="12.33203125" style="19" customWidth="1"/>
    <col min="7" max="7" width="11.6640625" style="19" customWidth="1"/>
    <col min="8" max="8" width="16.1640625" style="22" hidden="1" customWidth="1"/>
    <col min="9" max="9" width="12.33203125" style="20" customWidth="1"/>
    <col min="10" max="10" width="12" style="19" customWidth="1"/>
    <col min="11" max="11" width="14.33203125" customWidth="1"/>
    <col min="12" max="12" width="18.83203125" style="24" customWidth="1"/>
    <col min="13" max="13" width="14.6640625" customWidth="1"/>
    <col min="14" max="14" width="20.6640625" customWidth="1"/>
    <col min="15" max="15" width="9.33203125" bestFit="1" customWidth="1"/>
    <col min="16" max="17" width="9.5" bestFit="1" customWidth="1"/>
    <col min="19" max="21" width="10.5" bestFit="1" customWidth="1"/>
  </cols>
  <sheetData>
    <row r="1" spans="1:16" s="1" customFormat="1" ht="26" x14ac:dyDescent="0.3">
      <c r="A1" s="151" t="s">
        <v>40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6" s="4" customFormat="1" x14ac:dyDescent="0.2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6" s="4" customFormat="1" ht="26" x14ac:dyDescent="0.3">
      <c r="A3" s="152" t="s">
        <v>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6" s="4" customFormat="1" ht="26" x14ac:dyDescent="0.3">
      <c r="A4" s="5"/>
      <c r="B4" s="6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6" s="16" customFormat="1" ht="32" x14ac:dyDescent="0.2">
      <c r="A5" s="7"/>
      <c r="B5" s="8"/>
      <c r="C5" s="9" t="s">
        <v>1</v>
      </c>
      <c r="D5" s="10" t="s">
        <v>2</v>
      </c>
      <c r="E5" s="10" t="s">
        <v>3</v>
      </c>
      <c r="F5" s="11" t="s">
        <v>4</v>
      </c>
      <c r="G5" s="12" t="s">
        <v>5</v>
      </c>
      <c r="H5" s="13" t="s">
        <v>6</v>
      </c>
      <c r="I5" s="10" t="s">
        <v>7</v>
      </c>
      <c r="J5" s="11" t="s">
        <v>8</v>
      </c>
      <c r="K5" s="14" t="s">
        <v>9</v>
      </c>
      <c r="L5" s="15" t="s">
        <v>10</v>
      </c>
    </row>
    <row r="6" spans="1:16" s="4" customFormat="1" ht="18" customHeight="1" x14ac:dyDescent="0.2">
      <c r="A6" s="82"/>
      <c r="B6" s="57"/>
      <c r="C6" s="54"/>
      <c r="D6" s="55"/>
      <c r="E6" s="55"/>
      <c r="F6" s="83"/>
      <c r="G6" s="83"/>
      <c r="H6" s="83"/>
      <c r="I6" s="83"/>
      <c r="J6" s="83"/>
      <c r="K6" s="54"/>
      <c r="L6" s="42"/>
      <c r="O6" s="59"/>
      <c r="P6" s="70"/>
    </row>
    <row r="7" spans="1:16" s="4" customFormat="1" ht="37" customHeight="1" x14ac:dyDescent="0.2">
      <c r="A7" s="148">
        <v>2019</v>
      </c>
      <c r="B7" s="84" t="s">
        <v>18</v>
      </c>
      <c r="C7" s="111" t="s">
        <v>16</v>
      </c>
      <c r="D7" s="98" t="s">
        <v>30</v>
      </c>
      <c r="E7" s="85">
        <v>43830</v>
      </c>
      <c r="F7" s="86">
        <v>12665</v>
      </c>
      <c r="G7" s="97"/>
      <c r="H7" s="87"/>
      <c r="I7" s="96"/>
      <c r="J7" s="88">
        <f t="shared" ref="J7:J10" si="0">F7-G7</f>
        <v>12665</v>
      </c>
      <c r="K7" s="114" t="s">
        <v>26</v>
      </c>
      <c r="L7" s="95"/>
      <c r="O7" s="59"/>
      <c r="P7" s="70"/>
    </row>
    <row r="8" spans="1:16" s="4" customFormat="1" ht="68" customHeight="1" x14ac:dyDescent="0.2">
      <c r="A8" s="148"/>
      <c r="B8" s="84" t="s">
        <v>19</v>
      </c>
      <c r="C8" s="110" t="s">
        <v>17</v>
      </c>
      <c r="D8" s="85">
        <v>43594</v>
      </c>
      <c r="E8" s="85">
        <v>43830</v>
      </c>
      <c r="F8" s="86">
        <v>1700</v>
      </c>
      <c r="G8" s="100">
        <f>119.4+157.35+113.56+114.7+42.26</f>
        <v>547.27</v>
      </c>
      <c r="H8" s="87"/>
      <c r="I8" s="99" t="s">
        <v>36</v>
      </c>
      <c r="J8" s="88">
        <f t="shared" si="0"/>
        <v>1152.73</v>
      </c>
      <c r="K8" s="114" t="s">
        <v>27</v>
      </c>
      <c r="L8" s="95" t="s">
        <v>29</v>
      </c>
      <c r="O8" s="59"/>
      <c r="P8" s="70"/>
    </row>
    <row r="9" spans="1:16" s="4" customFormat="1" ht="71" hidden="1" customHeight="1" x14ac:dyDescent="0.2">
      <c r="A9" s="148"/>
      <c r="B9" s="84" t="s">
        <v>20</v>
      </c>
      <c r="C9" s="112" t="s">
        <v>28</v>
      </c>
      <c r="D9" s="98" t="s">
        <v>33</v>
      </c>
      <c r="E9" s="85">
        <v>43830</v>
      </c>
      <c r="F9" s="86">
        <v>5822</v>
      </c>
      <c r="G9" s="100">
        <f>596.45*2+77.93+42.66*2+20.31+3247.76+358.61+821.74</f>
        <v>5804.57</v>
      </c>
      <c r="H9" s="87"/>
      <c r="I9" s="101" t="s">
        <v>35</v>
      </c>
      <c r="J9" s="88">
        <v>0</v>
      </c>
      <c r="K9" s="114" t="s">
        <v>24</v>
      </c>
      <c r="L9" s="95" t="s">
        <v>38</v>
      </c>
      <c r="O9" s="59"/>
      <c r="P9" s="70"/>
    </row>
    <row r="10" spans="1:16" s="4" customFormat="1" ht="36" customHeight="1" x14ac:dyDescent="0.2">
      <c r="A10" s="148"/>
      <c r="B10" s="84" t="s">
        <v>21</v>
      </c>
      <c r="C10" s="84" t="s">
        <v>22</v>
      </c>
      <c r="D10" s="85">
        <v>43594</v>
      </c>
      <c r="E10" s="85">
        <v>43830</v>
      </c>
      <c r="F10" s="86">
        <v>6500</v>
      </c>
      <c r="G10" s="97">
        <v>6500</v>
      </c>
      <c r="H10" s="87"/>
      <c r="I10" s="96">
        <v>44032</v>
      </c>
      <c r="J10" s="88">
        <f t="shared" si="0"/>
        <v>0</v>
      </c>
      <c r="K10" s="114" t="s">
        <v>25</v>
      </c>
      <c r="L10" s="95" t="s">
        <v>38</v>
      </c>
      <c r="O10" s="59"/>
      <c r="P10" s="70"/>
    </row>
    <row r="11" spans="1:16" s="4" customFormat="1" ht="55" customHeight="1" x14ac:dyDescent="0.2">
      <c r="A11" s="149"/>
      <c r="B11" s="84" t="s">
        <v>31</v>
      </c>
      <c r="C11" s="113" t="s">
        <v>32</v>
      </c>
      <c r="D11" s="103">
        <v>43794</v>
      </c>
      <c r="E11" s="103">
        <v>43616</v>
      </c>
      <c r="F11" s="86">
        <v>2700</v>
      </c>
      <c r="G11" s="104">
        <v>2634</v>
      </c>
      <c r="H11" s="105"/>
      <c r="I11" s="107">
        <v>44002</v>
      </c>
      <c r="J11" s="88">
        <v>0</v>
      </c>
      <c r="K11" s="115" t="s">
        <v>34</v>
      </c>
      <c r="L11" s="106" t="s">
        <v>39</v>
      </c>
      <c r="O11" s="59"/>
      <c r="P11" s="70"/>
    </row>
    <row r="12" spans="1:16" s="4" customFormat="1" ht="18" customHeight="1" thickBot="1" x14ac:dyDescent="0.25">
      <c r="A12" s="150"/>
      <c r="B12" s="120"/>
      <c r="C12" s="121" t="s">
        <v>23</v>
      </c>
      <c r="D12" s="122"/>
      <c r="E12" s="122"/>
      <c r="F12" s="123">
        <f>SUM(F7:F11)</f>
        <v>29387</v>
      </c>
      <c r="G12" s="123">
        <f>SUM(G7:G11)</f>
        <v>15485.84</v>
      </c>
      <c r="H12" s="123">
        <f>SUM(H7:H11)</f>
        <v>0</v>
      </c>
      <c r="I12" s="123"/>
      <c r="J12" s="123">
        <f>SUM(J7:J11)</f>
        <v>13817.73</v>
      </c>
      <c r="K12" s="123"/>
      <c r="L12" s="124"/>
      <c r="M12" s="102"/>
      <c r="O12" s="59"/>
      <c r="P12" s="70"/>
    </row>
    <row r="13" spans="1:16" s="4" customFormat="1" ht="18" customHeight="1" thickBot="1" x14ac:dyDescent="0.25">
      <c r="A13" s="116"/>
      <c r="B13" s="117"/>
      <c r="C13" s="118"/>
      <c r="D13" s="119"/>
      <c r="E13" s="119"/>
      <c r="F13" s="83"/>
      <c r="G13" s="83"/>
      <c r="H13" s="83"/>
      <c r="I13" s="83"/>
      <c r="J13" s="83"/>
      <c r="K13" s="83"/>
      <c r="L13" s="83"/>
      <c r="M13" s="102"/>
      <c r="O13" s="59"/>
      <c r="P13" s="70"/>
    </row>
    <row r="14" spans="1:16" s="4" customFormat="1" ht="37" customHeight="1" x14ac:dyDescent="0.2">
      <c r="A14" s="153">
        <v>2020</v>
      </c>
      <c r="B14" s="127" t="s">
        <v>41</v>
      </c>
      <c r="C14" s="128" t="s">
        <v>52</v>
      </c>
      <c r="D14" s="129">
        <v>44039</v>
      </c>
      <c r="E14" s="129">
        <v>44196</v>
      </c>
      <c r="F14" s="130">
        <v>10000</v>
      </c>
      <c r="G14" s="131"/>
      <c r="H14" s="132"/>
      <c r="I14" s="133"/>
      <c r="J14" s="134">
        <f t="shared" ref="J14:J24" si="1">F14-G14</f>
        <v>10000</v>
      </c>
      <c r="K14" s="135" t="s">
        <v>61</v>
      </c>
      <c r="L14" s="136"/>
      <c r="M14" s="102"/>
      <c r="O14" s="59"/>
      <c r="P14" s="70"/>
    </row>
    <row r="15" spans="1:16" s="4" customFormat="1" ht="37" customHeight="1" x14ac:dyDescent="0.2">
      <c r="A15" s="154"/>
      <c r="B15" s="84" t="s">
        <v>42</v>
      </c>
      <c r="C15" s="110" t="s">
        <v>53</v>
      </c>
      <c r="D15" s="98">
        <v>44039</v>
      </c>
      <c r="E15" s="98">
        <v>44196</v>
      </c>
      <c r="F15" s="86">
        <v>434.78</v>
      </c>
      <c r="G15" s="100"/>
      <c r="H15" s="125"/>
      <c r="I15" s="99"/>
      <c r="J15" s="88">
        <f t="shared" si="1"/>
        <v>434.78</v>
      </c>
      <c r="K15" s="114"/>
      <c r="L15" s="95"/>
      <c r="M15" s="102"/>
      <c r="O15" s="59"/>
      <c r="P15" s="70"/>
    </row>
    <row r="16" spans="1:16" s="4" customFormat="1" ht="37" customHeight="1" x14ac:dyDescent="0.25">
      <c r="A16" s="154"/>
      <c r="B16" s="84" t="s">
        <v>43</v>
      </c>
      <c r="C16" s="110" t="s">
        <v>54</v>
      </c>
      <c r="D16" s="98">
        <v>44039</v>
      </c>
      <c r="E16" s="98">
        <v>44196</v>
      </c>
      <c r="F16" s="86">
        <v>3478.26</v>
      </c>
      <c r="G16" s="100"/>
      <c r="H16" s="125"/>
      <c r="I16" s="99"/>
      <c r="J16" s="88">
        <f t="shared" si="1"/>
        <v>3478.26</v>
      </c>
      <c r="K16" s="114" t="s">
        <v>24</v>
      </c>
      <c r="L16" s="95"/>
      <c r="M16" s="126"/>
      <c r="O16" s="59"/>
      <c r="P16" s="70"/>
    </row>
    <row r="17" spans="1:16" s="4" customFormat="1" ht="37" customHeight="1" x14ac:dyDescent="0.25">
      <c r="A17" s="154"/>
      <c r="B17" s="84" t="s">
        <v>44</v>
      </c>
      <c r="C17" s="110" t="s">
        <v>60</v>
      </c>
      <c r="D17" s="98">
        <v>44039</v>
      </c>
      <c r="E17" s="98">
        <v>44196</v>
      </c>
      <c r="F17" s="86">
        <v>1169.0999999999999</v>
      </c>
      <c r="G17" s="100"/>
      <c r="H17" s="125"/>
      <c r="I17" s="99"/>
      <c r="J17" s="88">
        <f t="shared" si="1"/>
        <v>1169.0999999999999</v>
      </c>
      <c r="K17" s="114" t="s">
        <v>62</v>
      </c>
      <c r="L17" s="95"/>
      <c r="M17" s="126"/>
      <c r="O17" s="59"/>
      <c r="P17" s="70"/>
    </row>
    <row r="18" spans="1:16" s="4" customFormat="1" ht="18" customHeight="1" x14ac:dyDescent="0.25">
      <c r="A18" s="154"/>
      <c r="B18" s="84" t="s">
        <v>45</v>
      </c>
      <c r="C18" s="110" t="s">
        <v>55</v>
      </c>
      <c r="D18" s="98">
        <v>44039</v>
      </c>
      <c r="E18" s="98">
        <v>44196</v>
      </c>
      <c r="F18" s="86">
        <v>765</v>
      </c>
      <c r="G18" s="100"/>
      <c r="H18" s="125"/>
      <c r="I18" s="99"/>
      <c r="J18" s="88">
        <f t="shared" si="1"/>
        <v>765</v>
      </c>
      <c r="K18" s="114" t="s">
        <v>63</v>
      </c>
      <c r="L18" s="95"/>
      <c r="M18" s="126"/>
      <c r="O18" s="59"/>
      <c r="P18" s="70"/>
    </row>
    <row r="19" spans="1:16" s="4" customFormat="1" ht="102" customHeight="1" x14ac:dyDescent="0.25">
      <c r="A19" s="154"/>
      <c r="B19" s="84" t="s">
        <v>46</v>
      </c>
      <c r="C19" s="110" t="s">
        <v>65</v>
      </c>
      <c r="D19" s="98">
        <v>44039</v>
      </c>
      <c r="E19" s="98">
        <v>44196</v>
      </c>
      <c r="F19" s="86">
        <v>2369.17</v>
      </c>
      <c r="G19" s="100"/>
      <c r="H19" s="125"/>
      <c r="I19" s="99"/>
      <c r="J19" s="88">
        <f t="shared" si="1"/>
        <v>2369.17</v>
      </c>
      <c r="K19" s="114" t="s">
        <v>64</v>
      </c>
      <c r="L19" s="95"/>
      <c r="M19" s="126"/>
      <c r="O19" s="59"/>
      <c r="P19" s="70"/>
    </row>
    <row r="20" spans="1:16" s="4" customFormat="1" ht="44" customHeight="1" x14ac:dyDescent="0.2">
      <c r="A20" s="154"/>
      <c r="B20" s="84" t="s">
        <v>47</v>
      </c>
      <c r="C20" s="110" t="s">
        <v>56</v>
      </c>
      <c r="D20" s="98">
        <v>44039</v>
      </c>
      <c r="E20" s="98">
        <v>44196</v>
      </c>
      <c r="F20" s="86">
        <v>299.45999999999998</v>
      </c>
      <c r="G20" s="100"/>
      <c r="H20" s="125"/>
      <c r="I20" s="99"/>
      <c r="J20" s="88">
        <f t="shared" si="1"/>
        <v>299.45999999999998</v>
      </c>
      <c r="K20" s="142" t="s">
        <v>66</v>
      </c>
      <c r="L20" s="95"/>
      <c r="M20" s="102"/>
      <c r="O20" s="59"/>
      <c r="P20" s="70"/>
    </row>
    <row r="21" spans="1:16" s="4" customFormat="1" ht="37" customHeight="1" x14ac:dyDescent="0.2">
      <c r="A21" s="154"/>
      <c r="B21" s="84" t="s">
        <v>48</v>
      </c>
      <c r="C21" s="110" t="s">
        <v>59</v>
      </c>
      <c r="D21" s="98">
        <v>44039</v>
      </c>
      <c r="E21" s="98">
        <v>44196</v>
      </c>
      <c r="F21" s="86">
        <v>6500</v>
      </c>
      <c r="G21" s="100"/>
      <c r="H21" s="125"/>
      <c r="I21" s="99"/>
      <c r="J21" s="88">
        <f t="shared" si="1"/>
        <v>6500</v>
      </c>
      <c r="K21" s="114" t="s">
        <v>67</v>
      </c>
      <c r="L21" s="95"/>
      <c r="M21" s="102"/>
      <c r="O21" s="59"/>
      <c r="P21" s="70"/>
    </row>
    <row r="22" spans="1:16" s="4" customFormat="1" ht="37" customHeight="1" x14ac:dyDescent="0.2">
      <c r="A22" s="154"/>
      <c r="B22" s="84" t="s">
        <v>49</v>
      </c>
      <c r="C22" s="110" t="s">
        <v>69</v>
      </c>
      <c r="D22" s="98">
        <v>44039</v>
      </c>
      <c r="E22" s="98">
        <v>44196</v>
      </c>
      <c r="F22" s="86">
        <v>850</v>
      </c>
      <c r="G22" s="100"/>
      <c r="H22" s="125"/>
      <c r="I22" s="99"/>
      <c r="J22" s="88">
        <f t="shared" si="1"/>
        <v>850</v>
      </c>
      <c r="K22" s="114" t="s">
        <v>68</v>
      </c>
      <c r="L22" s="95"/>
      <c r="M22" s="102"/>
      <c r="O22" s="59"/>
      <c r="P22" s="70"/>
    </row>
    <row r="23" spans="1:16" s="4" customFormat="1" ht="18" customHeight="1" x14ac:dyDescent="0.2">
      <c r="A23" s="154"/>
      <c r="B23" s="84" t="s">
        <v>50</v>
      </c>
      <c r="C23" s="110" t="s">
        <v>57</v>
      </c>
      <c r="D23" s="98">
        <v>44039</v>
      </c>
      <c r="E23" s="98">
        <v>44196</v>
      </c>
      <c r="F23" s="86">
        <v>1840</v>
      </c>
      <c r="G23" s="100"/>
      <c r="H23" s="125"/>
      <c r="I23" s="99"/>
      <c r="J23" s="88">
        <f t="shared" si="1"/>
        <v>1840</v>
      </c>
      <c r="K23" s="114" t="s">
        <v>63</v>
      </c>
      <c r="L23" s="95"/>
      <c r="M23" s="102"/>
      <c r="O23" s="59"/>
      <c r="P23" s="70"/>
    </row>
    <row r="24" spans="1:16" s="4" customFormat="1" ht="18" customHeight="1" x14ac:dyDescent="0.2">
      <c r="A24" s="154"/>
      <c r="B24" s="84" t="s">
        <v>51</v>
      </c>
      <c r="C24" s="110" t="s">
        <v>58</v>
      </c>
      <c r="D24" s="98">
        <v>44039</v>
      </c>
      <c r="E24" s="98">
        <v>44196</v>
      </c>
      <c r="F24" s="86">
        <v>1582.61</v>
      </c>
      <c r="G24" s="100"/>
      <c r="H24" s="125"/>
      <c r="I24" s="99"/>
      <c r="J24" s="88">
        <f t="shared" si="1"/>
        <v>1582.61</v>
      </c>
      <c r="K24" s="114" t="s">
        <v>70</v>
      </c>
      <c r="L24" s="95"/>
      <c r="M24" s="102"/>
      <c r="O24" s="59"/>
      <c r="P24" s="70"/>
    </row>
    <row r="25" spans="1:16" s="4" customFormat="1" ht="18" customHeight="1" thickBot="1" x14ac:dyDescent="0.25">
      <c r="A25" s="155"/>
      <c r="B25" s="137"/>
      <c r="C25" s="138"/>
      <c r="D25" s="139"/>
      <c r="E25" s="139"/>
      <c r="F25" s="140">
        <f>SUM(F14:F24)</f>
        <v>29288.38</v>
      </c>
      <c r="G25" s="140">
        <f>SUM(G14:G24)</f>
        <v>0</v>
      </c>
      <c r="H25" s="140"/>
      <c r="I25" s="140"/>
      <c r="J25" s="140">
        <f>SUM(J14:J24)</f>
        <v>29288.38</v>
      </c>
      <c r="K25" s="140"/>
      <c r="L25" s="141"/>
      <c r="M25" s="102"/>
      <c r="O25" s="59"/>
      <c r="P25" s="70"/>
    </row>
    <row r="26" spans="1:16" s="4" customFormat="1" ht="18" customHeight="1" x14ac:dyDescent="0.2">
      <c r="A26" s="82"/>
      <c r="B26" s="57"/>
      <c r="C26" s="54"/>
      <c r="D26" s="55"/>
      <c r="E26" s="55"/>
      <c r="F26" s="83"/>
      <c r="G26" s="83"/>
      <c r="H26" s="83"/>
      <c r="I26" s="83"/>
      <c r="J26" s="83"/>
      <c r="K26" s="54"/>
      <c r="L26" s="42"/>
      <c r="M26" s="143"/>
      <c r="N26" s="143"/>
      <c r="O26" s="59"/>
      <c r="P26" s="70"/>
    </row>
    <row r="27" spans="1:16" s="4" customFormat="1" ht="11" customHeight="1" x14ac:dyDescent="0.2">
      <c r="A27" s="26"/>
      <c r="B27" s="57"/>
      <c r="C27" s="54"/>
      <c r="D27" s="55"/>
      <c r="E27" s="55"/>
      <c r="F27" s="31"/>
      <c r="G27" s="31"/>
      <c r="H27" s="31"/>
      <c r="I27" s="31"/>
      <c r="J27" s="31"/>
      <c r="K27" s="54"/>
      <c r="L27" s="42"/>
      <c r="M27" s="143"/>
      <c r="N27" s="143"/>
      <c r="O27" s="59"/>
    </row>
    <row r="28" spans="1:16" s="4" customFormat="1" ht="30" customHeight="1" thickBot="1" x14ac:dyDescent="0.25">
      <c r="A28" s="75"/>
      <c r="B28" s="76"/>
      <c r="C28" s="77" t="s">
        <v>13</v>
      </c>
      <c r="D28" s="78"/>
      <c r="E28" s="78"/>
      <c r="F28" s="79"/>
      <c r="G28" s="79"/>
      <c r="H28" s="79"/>
      <c r="I28" s="79"/>
      <c r="J28" s="94">
        <f>J25+J12</f>
        <v>43106.11</v>
      </c>
      <c r="K28" s="80"/>
      <c r="L28" s="81"/>
      <c r="M28" s="31"/>
      <c r="N28" s="144"/>
      <c r="O28" s="59"/>
    </row>
    <row r="29" spans="1:16" s="1" customFormat="1" ht="26" customHeight="1" thickTop="1" x14ac:dyDescent="0.2">
      <c r="A29" s="26"/>
      <c r="B29" s="57"/>
      <c r="C29" s="54"/>
      <c r="D29" s="55"/>
      <c r="E29" s="55"/>
      <c r="F29" s="31"/>
      <c r="G29" s="31"/>
      <c r="H29" s="31"/>
      <c r="I29" s="31"/>
      <c r="J29" s="31"/>
      <c r="K29" s="54"/>
      <c r="L29" s="56"/>
      <c r="O29" s="58"/>
    </row>
    <row r="30" spans="1:16" s="1" customFormat="1" ht="26" customHeight="1" x14ac:dyDescent="0.2">
      <c r="A30" s="147" t="s">
        <v>12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O30" s="58"/>
    </row>
    <row r="31" spans="1:16" x14ac:dyDescent="0.2">
      <c r="A31" s="37"/>
      <c r="B31" s="38"/>
      <c r="C31" s="37"/>
      <c r="D31" s="37"/>
      <c r="E31" s="37"/>
      <c r="F31" s="37"/>
      <c r="G31" s="39"/>
      <c r="H31" s="40"/>
      <c r="I31" s="41"/>
      <c r="J31" s="39"/>
      <c r="K31" s="4"/>
      <c r="L31" s="42"/>
    </row>
    <row r="32" spans="1:16" ht="30" customHeight="1" x14ac:dyDescent="0.2">
      <c r="A32" s="43"/>
      <c r="B32" s="44"/>
      <c r="C32" s="45" t="s">
        <v>1</v>
      </c>
      <c r="D32" s="46" t="s">
        <v>2</v>
      </c>
      <c r="E32" s="46" t="s">
        <v>3</v>
      </c>
      <c r="F32" s="47" t="s">
        <v>4</v>
      </c>
      <c r="G32" s="48" t="s">
        <v>5</v>
      </c>
      <c r="H32" s="49" t="s">
        <v>6</v>
      </c>
      <c r="I32" s="46" t="s">
        <v>7</v>
      </c>
      <c r="J32" s="47" t="s">
        <v>8</v>
      </c>
      <c r="K32" s="50" t="s">
        <v>9</v>
      </c>
      <c r="L32" s="51" t="s">
        <v>10</v>
      </c>
    </row>
    <row r="33" spans="1:12" ht="17" x14ac:dyDescent="0.2">
      <c r="A33" s="146">
        <v>2020</v>
      </c>
      <c r="B33" s="26"/>
      <c r="C33" s="32" t="s">
        <v>37</v>
      </c>
      <c r="D33" s="28" t="s">
        <v>11</v>
      </c>
      <c r="E33" s="28"/>
      <c r="F33" s="33">
        <v>6000</v>
      </c>
      <c r="G33" s="33">
        <v>0</v>
      </c>
      <c r="H33" s="53"/>
      <c r="I33" s="108"/>
      <c r="J33" s="36">
        <f>F33-G33</f>
        <v>6000</v>
      </c>
      <c r="K33" s="27"/>
      <c r="L33" s="52"/>
    </row>
    <row r="34" spans="1:12" x14ac:dyDescent="0.2">
      <c r="A34" s="146"/>
      <c r="B34" s="26"/>
      <c r="C34" s="34"/>
      <c r="D34" s="67"/>
      <c r="E34" s="67"/>
      <c r="F34" s="35"/>
      <c r="G34" s="35"/>
      <c r="H34" s="35"/>
      <c r="I34" s="66"/>
      <c r="J34" s="36"/>
      <c r="K34" s="34"/>
      <c r="L34" s="68"/>
    </row>
    <row r="35" spans="1:12" ht="37" customHeight="1" x14ac:dyDescent="0.2">
      <c r="A35" s="146"/>
      <c r="B35" s="26"/>
      <c r="F35" s="109"/>
      <c r="J35" s="36"/>
      <c r="K35" s="17"/>
    </row>
    <row r="36" spans="1:12" ht="25" customHeight="1" thickBot="1" x14ac:dyDescent="0.25">
      <c r="A36" s="146"/>
      <c r="B36" s="69"/>
      <c r="C36" s="71" t="s">
        <v>23</v>
      </c>
      <c r="D36" s="72"/>
      <c r="E36" s="72"/>
      <c r="F36" s="73">
        <f>SUM(F33:F35)</f>
        <v>6000</v>
      </c>
      <c r="G36" s="73">
        <f>SUM(G33:G35)</f>
        <v>0</v>
      </c>
      <c r="H36" s="73">
        <f t="shared" ref="H36:J36" si="2">SUM(H33:H35)</f>
        <v>0</v>
      </c>
      <c r="I36" s="73"/>
      <c r="J36" s="73">
        <f t="shared" si="2"/>
        <v>6000</v>
      </c>
      <c r="K36" s="74"/>
      <c r="L36" s="21"/>
    </row>
    <row r="37" spans="1:12" s="29" customFormat="1" ht="12" customHeight="1" thickTop="1" x14ac:dyDescent="0.2">
      <c r="A37" s="26"/>
      <c r="B37" s="26"/>
      <c r="C37" s="54"/>
      <c r="D37" s="28"/>
      <c r="E37" s="28"/>
      <c r="F37" s="31"/>
      <c r="G37" s="31"/>
      <c r="H37" s="31"/>
      <c r="I37" s="31"/>
      <c r="J37" s="31"/>
      <c r="K37" s="27"/>
      <c r="L37" s="23"/>
    </row>
    <row r="38" spans="1:12" ht="25" customHeight="1" thickBot="1" x14ac:dyDescent="0.25">
      <c r="A38" s="75"/>
      <c r="B38" s="75"/>
      <c r="C38" s="89" t="s">
        <v>14</v>
      </c>
      <c r="D38" s="80"/>
      <c r="E38" s="80"/>
      <c r="F38" s="79"/>
      <c r="G38" s="79"/>
      <c r="H38" s="90"/>
      <c r="I38" s="91"/>
      <c r="J38" s="94">
        <f>SUM(J33:J35)</f>
        <v>6000</v>
      </c>
      <c r="K38" s="92"/>
      <c r="L38" s="93"/>
    </row>
    <row r="39" spans="1:12" ht="17" thickTop="1" x14ac:dyDescent="0.2"/>
    <row r="40" spans="1:12" ht="16" customHeight="1" thickBot="1" x14ac:dyDescent="0.25">
      <c r="A40" s="60"/>
      <c r="B40" s="61"/>
      <c r="C40" s="145" t="s">
        <v>15</v>
      </c>
      <c r="D40" s="145"/>
      <c r="E40" s="145"/>
      <c r="F40" s="62"/>
      <c r="G40" s="62"/>
      <c r="H40" s="63"/>
      <c r="I40" s="64"/>
      <c r="J40" s="94">
        <f>J38+J28</f>
        <v>49106.11</v>
      </c>
      <c r="K40" s="60"/>
      <c r="L40" s="65"/>
    </row>
    <row r="41" spans="1:12" ht="16" customHeight="1" thickTop="1" x14ac:dyDescent="0.2"/>
    <row r="43" spans="1:12" ht="15" customHeight="1" x14ac:dyDescent="0.2"/>
    <row r="45" spans="1:12" x14ac:dyDescent="0.2">
      <c r="K45" s="30"/>
    </row>
    <row r="46" spans="1:12" x14ac:dyDescent="0.2">
      <c r="K46" s="30"/>
      <c r="L46" s="30"/>
    </row>
  </sheetData>
  <mergeCells count="7">
    <mergeCell ref="C40:E40"/>
    <mergeCell ref="A33:A36"/>
    <mergeCell ref="A30:L30"/>
    <mergeCell ref="A7:A12"/>
    <mergeCell ref="A1:L1"/>
    <mergeCell ref="A3:L3"/>
    <mergeCell ref="A14:A25"/>
  </mergeCells>
  <phoneticPr fontId="7" type="noConversion"/>
  <pageMargins left="0.7" right="0.7" top="0.75" bottom="0.75" header="0.3" footer="0.3"/>
  <pageSetup paperSize="9" scale="7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C. Antonopoulos</dc:creator>
  <cp:lastModifiedBy>Chrisa Pipilaki</cp:lastModifiedBy>
  <cp:lastPrinted>2018-10-25T05:19:16Z</cp:lastPrinted>
  <dcterms:created xsi:type="dcterms:W3CDTF">2017-02-20T00:18:51Z</dcterms:created>
  <dcterms:modified xsi:type="dcterms:W3CDTF">2020-09-23T01:50:02Z</dcterms:modified>
</cp:coreProperties>
</file>